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13335" windowHeight="7455" activeTab="3"/>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<sst xmlns="http://schemas.openxmlformats.org/spreadsheetml/2006/main" count="356" uniqueCount="248">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</sst>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100" activePane="bottomLeft" state="frozen"/>
      <selection pane="topLeft" activeCell="A1" sqref="A1"/>
      <selection pane="bottomLeft" activeCell="C98" sqref="C98"/>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5</v>
      </c>
      <c r="F12" s="31" t="s">
        <v>18</v>
      </c>
    </row>
    <row r="13" spans="1:3" ht="30">
      <c r="A13" s="15" t="s">
        <v>15</v>
      </c>
      <c r="B13" s="10" t="s">
        <v>24</v>
      </c>
      <c r="C13" s="79" t="s">
        <v>5</v>
      </c>
    </row>
    <row r="14" spans="1:3" ht="50.25" customHeight="1">
      <c r="A14" s="15" t="s">
        <v>16</v>
      </c>
      <c r="B14" s="10" t="s">
        <v>25</v>
      </c>
      <c r="C14" s="79" t="s">
        <v>5</v>
      </c>
    </row>
    <row r="15" spans="1:8" ht="15">
      <c r="A15" s="15" t="s">
        <v>17</v>
      </c>
      <c r="B15" s="10" t="s">
        <v>21</v>
      </c>
      <c r="C15" s="79" t="s">
        <v>5</v>
      </c>
      <c r="F15" s="32">
        <f>+VALUE(A10)</f>
        <v>1</v>
      </c>
      <c r="H15" s="85"/>
    </row>
    <row r="16" spans="1:6" ht="24.75" customHeight="1">
      <c r="A16" s="101">
        <f>_xlfn.IFERROR((COUNTIF(C12:C15,"Da")+(COUNTIF(C12:C15,"Djelomično")/2))/((COUNTIF(C12:C15,"Da")+COUNTIF(C12:C15,"Ne")+COUNTIF(C12:C15,"Djelomično"))),"Nije primjenjivo")</f>
        <v>1</v>
      </c>
      <c r="B16" s="102"/>
      <c r="C16" s="103"/>
      <c r="F16" s="32">
        <f>+VALUE(A16)</f>
        <v>1</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0.75</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0.875</v>
      </c>
    </row>
    <row r="23" spans="1:6" ht="30">
      <c r="A23" s="15" t="s">
        <v>34</v>
      </c>
      <c r="B23" s="10" t="s">
        <v>36</v>
      </c>
      <c r="C23" s="79" t="s">
        <v>5</v>
      </c>
      <c r="F23" s="32">
        <f>+VALUE(A65)</f>
        <v>0.5</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1</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227</v>
      </c>
    </row>
    <row r="36" spans="1:3" ht="24.75" customHeight="1">
      <c r="A36" s="101">
        <f>_xlfn.IFERROR((COUNTIF(C34:C35,"Da")+(COUNTIF(C34:C35,"Djelomično")/2))/((COUNTIF(C34:C35,"Da")+COUNTIF(C34:C35,"Ne")+COUNTIF(C34:C35,"Djelomično"))),"Nije primjenjivo")</f>
        <v>0.75</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227</v>
      </c>
    </row>
    <row r="56" spans="1:3" ht="30">
      <c r="A56" s="15" t="s">
        <v>242</v>
      </c>
      <c r="B56" s="10" t="s">
        <v>81</v>
      </c>
      <c r="C56" s="79" t="s">
        <v>5</v>
      </c>
    </row>
    <row r="57" spans="1:3" ht="24.75" customHeight="1">
      <c r="A57" s="101">
        <f>_xlfn.IFERROR((COUNTIF(C53:C56,"Da")+(COUNTIF(C53:C56,"Djelomično")/2))/((COUNTIF(C53:C56,"Da")+COUNTIF(C53:C56,"Ne")+COUNTIF(C53:C56,"Djelomično"))),"Nije primjenjivo")</f>
        <v>0.875</v>
      </c>
      <c r="B57" s="102"/>
      <c r="C57" s="103"/>
    </row>
    <row r="58" spans="1:3" ht="15">
      <c r="A58" s="29" t="s">
        <v>85</v>
      </c>
      <c r="B58" s="107" t="s">
        <v>86</v>
      </c>
      <c r="C58" s="108"/>
    </row>
    <row r="59" spans="1:3" ht="60">
      <c r="A59" s="15" t="s">
        <v>93</v>
      </c>
      <c r="B59" s="10" t="s">
        <v>87</v>
      </c>
      <c r="C59" s="79" t="s">
        <v>5</v>
      </c>
    </row>
    <row r="60" spans="1:3" ht="30">
      <c r="A60" s="15" t="s">
        <v>94</v>
      </c>
      <c r="B60" s="10" t="s">
        <v>88</v>
      </c>
      <c r="C60" s="79" t="s">
        <v>18</v>
      </c>
    </row>
    <row r="61" spans="1:3" ht="30">
      <c r="A61" s="15" t="s">
        <v>95</v>
      </c>
      <c r="B61" s="10" t="s">
        <v>89</v>
      </c>
      <c r="C61" s="79" t="s">
        <v>18</v>
      </c>
    </row>
    <row r="62" spans="1:3" ht="15">
      <c r="A62" s="15" t="s">
        <v>96</v>
      </c>
      <c r="B62" s="10" t="s">
        <v>90</v>
      </c>
      <c r="C62" s="79" t="s">
        <v>6</v>
      </c>
    </row>
    <row r="63" spans="1:3" ht="15">
      <c r="A63" s="15" t="s">
        <v>97</v>
      </c>
      <c r="B63" s="10" t="s">
        <v>91</v>
      </c>
      <c r="C63" s="79" t="s">
        <v>5</v>
      </c>
    </row>
    <row r="64" spans="1:3" ht="45">
      <c r="A64" s="15" t="s">
        <v>98</v>
      </c>
      <c r="B64" s="10" t="s">
        <v>92</v>
      </c>
      <c r="C64" s="79" t="s">
        <v>6</v>
      </c>
    </row>
    <row r="65" spans="1:3" ht="24.75" customHeight="1">
      <c r="A65" s="101">
        <f>_xlfn.IFERROR((COUNTIF(C59:C64,"Da")+(COUNTIF(C59:C64,"Djelomično")/2))/((COUNTIF(C59:C64,"Da")+COUNTIF(C59:C64,"Ne")+COUNTIF(C59:C64,"Djelomično"))),"Nije primjenjivo")</f>
        <v>0.5</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5</v>
      </c>
    </row>
    <row r="82" spans="1:3" ht="15">
      <c r="A82" s="15" t="s">
        <v>135</v>
      </c>
      <c r="B82" s="10" t="s">
        <v>125</v>
      </c>
      <c r="C82" s="79" t="s">
        <v>5</v>
      </c>
    </row>
    <row r="83" spans="1:3" ht="15">
      <c r="A83" s="15" t="s">
        <v>136</v>
      </c>
      <c r="B83" s="10" t="s">
        <v>126</v>
      </c>
      <c r="C83" s="79" t="s">
        <v>5</v>
      </c>
    </row>
    <row r="84" spans="1:3" ht="30">
      <c r="A84" s="15" t="s">
        <v>137</v>
      </c>
      <c r="B84" s="10" t="s">
        <v>127</v>
      </c>
      <c r="C84" s="79" t="s">
        <v>5</v>
      </c>
    </row>
    <row r="85" spans="1:3" ht="30">
      <c r="A85" s="15" t="s">
        <v>138</v>
      </c>
      <c r="B85" s="10" t="s">
        <v>128</v>
      </c>
      <c r="C85" s="79" t="s">
        <v>5</v>
      </c>
    </row>
    <row r="86" spans="1:3" ht="30">
      <c r="A86" s="15" t="s">
        <v>139</v>
      </c>
      <c r="B86" s="10" t="s">
        <v>129</v>
      </c>
      <c r="C86" s="79" t="s">
        <v>18</v>
      </c>
    </row>
    <row r="87" spans="1:3" ht="30">
      <c r="A87" s="15" t="s">
        <v>140</v>
      </c>
      <c r="B87" s="10" t="s">
        <v>130</v>
      </c>
      <c r="C87" s="79" t="s">
        <v>5</v>
      </c>
    </row>
    <row r="88" spans="1:3" ht="15">
      <c r="A88" s="15" t="s">
        <v>141</v>
      </c>
      <c r="B88" s="10" t="s">
        <v>21</v>
      </c>
      <c r="C88" s="79" t="s">
        <v>5</v>
      </c>
    </row>
    <row r="89" spans="1:3" ht="15">
      <c r="A89" s="15" t="s">
        <v>142</v>
      </c>
      <c r="B89" s="10" t="s">
        <v>131</v>
      </c>
      <c r="C89" s="79" t="s">
        <v>5</v>
      </c>
    </row>
    <row r="90" spans="1:3" ht="30">
      <c r="A90" s="15" t="s">
        <v>143</v>
      </c>
      <c r="B90" s="10" t="s">
        <v>132</v>
      </c>
      <c r="C90" s="79" t="s">
        <v>18</v>
      </c>
    </row>
    <row r="91" spans="1:3" ht="60">
      <c r="A91" s="15" t="s">
        <v>144</v>
      </c>
      <c r="B91" s="10" t="s">
        <v>133</v>
      </c>
      <c r="C91" s="79" t="s">
        <v>5</v>
      </c>
    </row>
    <row r="92" spans="1:3" ht="24.75" customHeight="1">
      <c r="A92" s="101">
        <f>_xlfn.IFERROR((COUNTIF(C81:C91,"Da")+(COUNTIF(C81:C91,"Djelomično")/2))/((COUNTIF(C81:C91,"Da")+COUNTIF(C81:C91,"Ne")+COUNTIF(C81:C91,"Djelomično"))),"Nije primjenjivo")</f>
        <v>1</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5</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0.9375</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tabSelected="1"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f>+Upitnik!A16</f>
        <v>1</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0.75</v>
      </c>
      <c r="D8" s="81"/>
    </row>
    <row r="9" spans="1:4" s="34" customFormat="1" ht="39.75" customHeight="1">
      <c r="A9" s="45" t="s">
        <v>54</v>
      </c>
      <c r="B9" s="38" t="s">
        <v>188</v>
      </c>
      <c r="C9" s="40">
        <f>+Upitnik!A51</f>
        <v>1</v>
      </c>
      <c r="D9" s="81"/>
    </row>
    <row r="10" spans="1:4" s="34" customFormat="1" ht="39.75" customHeight="1">
      <c r="A10" s="45" t="s">
        <v>76</v>
      </c>
      <c r="B10" s="38" t="s">
        <v>189</v>
      </c>
      <c r="C10" s="40">
        <f>+Upitnik!A57</f>
        <v>0.875</v>
      </c>
      <c r="D10" s="81"/>
    </row>
    <row r="11" spans="1:4" s="34" customFormat="1" ht="39.75" customHeight="1">
      <c r="A11" s="45" t="s">
        <v>85</v>
      </c>
      <c r="B11" s="38" t="s">
        <v>190</v>
      </c>
      <c r="C11" s="40">
        <f>+Upitnik!A65</f>
        <v>0.5</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1</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0.9375</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Nela Včelik</cp:lastModifiedBy>
  <cp:lastPrinted>2019-12-05T14:42:35Z</cp:lastPrinted>
  <dcterms:created xsi:type="dcterms:W3CDTF">2012-05-21T15:07:27Z</dcterms:created>
  <dcterms:modified xsi:type="dcterms:W3CDTF">2023-08-11T06:21:52Z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